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torpl-my.sharepoint.com/personal/iwona_mymentor_pl/Documents/Pulpit/Wnioski Aktywna 2023/Zestawy monitorowe/"/>
    </mc:Choice>
  </mc:AlternateContent>
  <xr:revisionPtr revIDLastSave="4" documentId="11_AA631D3E75C204C454651D3B1BE24A60B80FA3D9" xr6:coauthVersionLast="47" xr6:coauthVersionMax="47" xr10:uidLastSave="{5C6B7F7B-7BCC-4A9F-BD83-29FCA4B9499E}"/>
  <workbookProtection workbookAlgorithmName="SHA-512" workbookHashValue="AowTj6co2YfKhULUp8J2iJkyobm+JBBSP0Zfa7No+FDtFXcCyFd9GsXjNEvRNL7E+ZMDMcZIe9lp9e8sp+yUIA==" workbookSaltValue="wfsLYPC0JlHFn3hZRFICHA==" workbookSpinCount="100000" lockStructure="1"/>
  <bookViews>
    <workbookView xWindow="-120" yWindow="-120" windowWidth="29040" windowHeight="15840" xr2:uid="{00000000-000D-0000-FFFF-FFFF00000000}"/>
  </bookViews>
  <sheets>
    <sheet name="wniosekA" sheetId="1" r:id="rId1"/>
    <sheet name="słowniki" sheetId="2" state="hidden" r:id="rId2"/>
  </sheets>
  <definedNames>
    <definedName name="_xlnm.Print_Area" localSheetId="0">wniosekA!$A$1:$I$86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1" l="1"/>
  <c r="J29" i="1" l="1"/>
  <c r="J28" i="1" l="1"/>
  <c r="H66" i="1" l="1"/>
  <c r="I61" i="1" l="1"/>
  <c r="H65" i="1" l="1"/>
  <c r="H64" i="1" s="1"/>
  <c r="I66" i="1" s="1"/>
  <c r="H67" i="1" l="1"/>
  <c r="I65" i="1"/>
  <c r="A6" i="2" s="1"/>
  <c r="I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Wąsowski</author>
    <author>Klefas Krzysztof</author>
    <author>WRE102PP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Technikum Nr … 
w Zespole Szkół …………….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
(t.j. Dz.U.2022.2597 ze zm.).</t>
        </r>
        <r>
          <rPr>
            <b/>
            <sz val="9"/>
            <color indexed="10"/>
            <rFont val="Tahoma"/>
            <family val="2"/>
            <charset val="238"/>
          </rPr>
          <t xml:space="preserve">
W przypadku zespołów należy podać nr RSPO typu szkoły, której dotyczy wniosek.</t>
        </r>
      </text>
    </comment>
    <comment ref="E19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8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9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B30" authorId="2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 xml:space="preserve"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
</t>
        </r>
      </text>
    </comment>
    <comment ref="I30" authorId="2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Proszę wybrać z listy</t>
        </r>
      </text>
    </comment>
    <comment ref="E36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8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 xml:space="preserve">Proszę wybrac z listy
</t>
        </r>
      </text>
    </comment>
    <comment ref="I41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>Proszę wybrac z listy</t>
        </r>
      </text>
    </comment>
    <comment ref="A63" authorId="2" shapeId="0" xr:uid="{00000000-0006-0000-0000-000013000000}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64" authorId="2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H65" authorId="2" shapeId="0" xr:uid="{00000000-0006-0000-0000-000015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5" authorId="2" shapeId="0" xr:uid="{00000000-0006-0000-0000-000016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6" authorId="2" shapeId="0" xr:uid="{00000000-0006-0000-0000-000017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6" authorId="2" shapeId="0" xr:uid="{00000000-0006-0000-0000-000018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0" shapeId="0" xr:uid="{00000000-0006-0000-0000-000019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7" authorId="0" shapeId="0" xr:uid="{00000000-0006-0000-0000-00001A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68" authorId="2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</commentList>
</comments>
</file>

<file path=xl/sharedStrings.xml><?xml version="1.0" encoding="utf-8"?>
<sst xmlns="http://schemas.openxmlformats.org/spreadsheetml/2006/main" count="95" uniqueCount="84">
  <si>
    <t>Wniosek dyrektora szkoły/lub szkoły za granicą do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</si>
  <si>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</si>
  <si>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</si>
  <si>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</si>
  <si>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</si>
  <si>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</si>
  <si>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</si>
  <si>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</si>
  <si>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</si>
  <si>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</si>
  <si>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</si>
  <si>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</si>
  <si>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</si>
  <si>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</si>
  <si>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</si>
  <si>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</si>
  <si>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</si>
  <si>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</si>
  <si>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</si>
  <si>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</si>
  <si>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</si>
  <si>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</si>
  <si>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</si>
  <si>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</si>
  <si>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Czy szkoła bierze/brała udział w projekcie</t>
  </si>
  <si>
    <t>Całkowita wartość zadania (kwota wsparcia + wkład własny)</t>
  </si>
  <si>
    <t>CZĘŚĆ III - Wkład własny organu prowadzącego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</si>
  <si>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</si>
  <si>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</si>
  <si>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</si>
  <si>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</si>
  <si>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</si>
  <si>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</si>
  <si>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</si>
  <si>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</si>
  <si>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</si>
  <si>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Kwota wsparcia może stanowić maksymalnie 80% wartosci zadania</t>
  </si>
  <si>
    <t>szkoła  podstawowa, która nie otrzymała wsparcia finansowego w latach 2017–2019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</si>
  <si>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</si>
  <si>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</si>
  <si>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</si>
  <si>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</si>
  <si>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</si>
  <si>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</si>
  <si>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</si>
  <si>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</si>
  <si>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</si>
  <si>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</si>
  <si>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</si>
  <si>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</si>
  <si>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</si>
  <si>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</si>
  <si>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</si>
  <si>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</si>
  <si>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</si>
  <si>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A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</si>
  <si>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Dotyczy szkół wymienionych § 2 ust. 3 i 4 rozporządzenia (szkoły podstawowe, które nie otrzymały wsparcia finansowego w latach 2017–2019; szkoły ponadpodstawowe)</t>
  </si>
  <si>
    <t>TAK w 2017 roku</t>
  </si>
  <si>
    <t>TAK w 2018 roku</t>
  </si>
  <si>
    <t>TAK w 2020 roku</t>
  </si>
  <si>
    <t>TAK w 2021 roku</t>
  </si>
  <si>
    <t>TAK w 2019 roku</t>
  </si>
  <si>
    <t>Czy szkoła otrzymała wsparcie finansowe w latach 2017–2019                         w ramach Rządowego programu  "Aktywna tablica".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</si>
  <si>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</si>
  <si>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</si>
  <si>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</si>
  <si>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Numer RSPO szkoły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</si>
  <si>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</si>
  <si>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</si>
  <si>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</si>
  <si>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</si>
  <si>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</si>
  <si>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</si>
  <si>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</si>
  <si>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</si>
  <si>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Czy szkoła otrzymała wsparcie finansowe w latach 2020 - 2022                                w ramach Rządowego programu  "Aktywna tablica".</t>
  </si>
  <si>
    <t>TAK w 2022 roku</t>
  </si>
  <si>
    <t xml:space="preserve">Jeżeli tak, proszę podac poniżej nazwę </t>
  </si>
  <si>
    <t>Nazwa organu prowadzącego szkołę wraz z danymi adresowymi.</t>
  </si>
  <si>
    <t>(Pieczęć szkoły)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</si>
  <si>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     2. Oświadczam, że szkoła</t>
    </r>
    <r>
      <rPr>
        <b/>
        <i/>
        <sz val="14"/>
        <color theme="1"/>
        <rFont val="Calibri"/>
        <family val="2"/>
        <charset val="238"/>
        <scheme val="minor"/>
      </rPr>
      <t xml:space="preserve"> 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 </t>
    </r>
  </si>
  <si>
    <r>
      <t xml:space="preserve">Wniosek dyrektora szkoły 
o udzielenie wsparcia finansowego na zakup sprzętu/nowoczesynch pomocy dydaktycznych
w roku 2023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</si>
  <si>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</si>
  <si>
    <t xml:space="preserve">Wykorzystanie interaktywnych pomocy dydaktycznych pozwoli na kształcenie w bardziej interesujący sposób, pozwalając tym samym na wielozmysłowe odbieranie przez uczniów prezentowanych treści prezentowanych. Od zastosowania technologii dotykowej oczekujemy wzrostu dynamiki lekcji, co pozytywnie wpłynie na poziom zrozumienia i przyswajania omawianych przez prowadzącego treści. Liczymy, że dzięki wykorzystaniu zdjęć, filmów, animacji ułatwimy uczniom rozumienie pojęć i tematów abstrakcyjnych, umożliwiając im naukę na konkretnych przykładach. Kluczową rolę w wykorzystywaniu pomocy dydaktycznych na zajęciach pełni również oprogramowanie dołączane do sprzętu, umożliwiające nagrywanie prowadzonej lekcji w celu późniejszego jej analizowania lub przekazania uczniom w ramach powtórki materiału. Szkoła będzie mogła też w bardziej efektywny sposób wykorzystać posiadane już programy multimedialne.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</si>
</sst>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164" formatCode="#,##0.00\ &quot;zł&quot;"/>
    <numFmt numFmtId="165" formatCode="0.0%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9"/>
      <color indexed="10"/>
      <name val="Tahoma"/>
      <family val="2"/>
      <charset val="238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7" xfId="0" applyFont="1" applyBorder="1"/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7" fontId="20" fillId="0" borderId="7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0" xfId="0" applyProtection="1"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3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 applyProtection="1">
      <alignment horizontal="left"/>
      <protection locked="0"/>
    </xf>
    <xf numFmtId="0" fontId="29" fillId="2" borderId="2" xfId="0" applyFont="1" applyFill="1" applyBorder="1" applyAlignment="1" applyProtection="1">
      <alignment horizontal="left"/>
      <protection locked="0"/>
    </xf>
    <xf numFmtId="0" fontId="29" fillId="2" borderId="3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1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8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64" fontId="20" fillId="0" borderId="1" xfId="0" applyNumberFormat="1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0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zoomScale="85" zoomScaleNormal="85" workbookViewId="0">
      <selection activeCell="M61" sqref="M61"/>
    </sheetView>
  </sheetViews>
  <sheetFormatPr defaultColWidth="9.140625" defaultRowHeight="15" x14ac:dyDescent="0.25"/>
  <cols>
    <col min="1" max="1" width="3.5703125" customWidth="1"/>
    <col min="4" max="4" width="10.7109375" customWidth="1"/>
    <col min="5" max="5" width="25.28515625" customWidth="1"/>
    <col min="6" max="6" width="9.140625" customWidth="1"/>
    <col min="7" max="7" width="10.7109375" customWidth="1"/>
    <col min="8" max="9" width="15.7109375" customWidth="1"/>
    <col min="10" max="10" width="31.28515625" hidden="1" customWidth="1"/>
  </cols>
  <sheetData>
    <row r="1" spans="1:9" ht="114.75" customHeight="1" x14ac:dyDescent="0.25">
      <c r="A1" s="97" t="s">
        <v>81</v>
      </c>
      <c r="B1" s="98"/>
      <c r="C1" s="98"/>
      <c r="D1" s="98"/>
      <c r="E1" s="98"/>
      <c r="F1" s="98"/>
      <c r="G1" s="98"/>
      <c r="H1" s="98"/>
      <c r="I1" s="98"/>
    </row>
    <row r="2" spans="1:9" ht="39.950000000000003" customHeight="1" x14ac:dyDescent="0.25">
      <c r="A2" s="97" t="s">
        <v>55</v>
      </c>
      <c r="B2" s="98"/>
      <c r="C2" s="98"/>
      <c r="D2" s="98"/>
      <c r="E2" s="98"/>
      <c r="F2" s="98"/>
      <c r="G2" s="98"/>
      <c r="H2" s="98"/>
      <c r="I2" s="98"/>
    </row>
    <row r="3" spans="1:9" ht="54" customHeight="1" x14ac:dyDescent="0.25">
      <c r="A3" s="114" t="s">
        <v>56</v>
      </c>
      <c r="B3" s="114"/>
      <c r="C3" s="114"/>
      <c r="D3" s="114"/>
      <c r="E3" s="114"/>
      <c r="F3" s="114"/>
      <c r="G3" s="114"/>
      <c r="H3" s="114"/>
      <c r="I3" s="114"/>
    </row>
    <row r="4" spans="1:9" ht="15.75" x14ac:dyDescent="0.25">
      <c r="A4" s="3"/>
      <c r="C4" s="4"/>
      <c r="D4" s="4"/>
      <c r="E4" s="4"/>
      <c r="F4" s="4"/>
      <c r="G4" s="4"/>
      <c r="H4" s="4"/>
    </row>
    <row r="5" spans="1:9" ht="15.75" x14ac:dyDescent="0.25">
      <c r="A5" s="3"/>
      <c r="C5" s="99" t="s">
        <v>0</v>
      </c>
      <c r="D5" s="99"/>
      <c r="E5" s="99"/>
      <c r="F5" s="99"/>
      <c r="G5" s="99"/>
      <c r="H5" s="99"/>
    </row>
    <row r="6" spans="1:9" x14ac:dyDescent="0.25">
      <c r="A6" s="3"/>
    </row>
    <row r="7" spans="1:9" ht="66" customHeight="1" x14ac:dyDescent="0.25">
      <c r="A7" s="112" t="s">
        <v>78</v>
      </c>
      <c r="B7" s="112"/>
      <c r="C7" s="113"/>
      <c r="D7" s="113"/>
      <c r="E7" s="113"/>
      <c r="F7" s="113"/>
      <c r="G7" s="113"/>
      <c r="H7" s="113"/>
      <c r="I7" s="113"/>
    </row>
    <row r="8" spans="1:9" x14ac:dyDescent="0.25">
      <c r="A8" s="3"/>
    </row>
    <row r="9" spans="1:9" ht="29.25" customHeight="1" x14ac:dyDescent="0.25">
      <c r="A9" s="100" t="s">
        <v>79</v>
      </c>
      <c r="B9" s="101"/>
      <c r="C9" s="101"/>
      <c r="D9" s="101"/>
      <c r="E9" s="102"/>
      <c r="F9" s="109"/>
      <c r="G9" s="109"/>
      <c r="H9" s="109"/>
      <c r="I9" s="109"/>
    </row>
    <row r="10" spans="1:9" x14ac:dyDescent="0.25">
      <c r="A10" s="103"/>
      <c r="B10" s="104"/>
      <c r="C10" s="104"/>
      <c r="D10" s="104"/>
      <c r="E10" s="105"/>
      <c r="F10" s="110" t="s">
        <v>1</v>
      </c>
      <c r="G10" s="110"/>
      <c r="H10" s="110"/>
      <c r="I10" s="110"/>
    </row>
    <row r="11" spans="1:9" ht="27" customHeight="1" x14ac:dyDescent="0.25">
      <c r="A11" s="103"/>
      <c r="B11" s="104"/>
      <c r="C11" s="104"/>
      <c r="D11" s="104"/>
      <c r="E11" s="105"/>
      <c r="F11" s="109"/>
      <c r="G11" s="109"/>
      <c r="H11" s="109"/>
      <c r="I11" s="109"/>
    </row>
    <row r="12" spans="1:9" x14ac:dyDescent="0.25">
      <c r="A12" s="106"/>
      <c r="B12" s="107"/>
      <c r="C12" s="107"/>
      <c r="D12" s="107"/>
      <c r="E12" s="108"/>
      <c r="F12" s="111" t="s">
        <v>2</v>
      </c>
      <c r="G12" s="111"/>
      <c r="H12" s="111"/>
      <c r="I12" s="111"/>
    </row>
    <row r="13" spans="1:9" ht="46.5" customHeight="1" x14ac:dyDescent="0.25">
      <c r="A13" s="46" t="s">
        <v>3</v>
      </c>
      <c r="B13" s="46"/>
      <c r="C13" s="46"/>
      <c r="D13" s="46"/>
      <c r="E13" s="46"/>
      <c r="F13" s="46"/>
      <c r="G13" s="46"/>
      <c r="H13" s="46"/>
      <c r="I13" s="46"/>
    </row>
    <row r="14" spans="1:9" ht="41.25" customHeight="1" x14ac:dyDescent="0.25">
      <c r="A14" s="27">
        <v>1</v>
      </c>
      <c r="B14" s="79" t="s">
        <v>4</v>
      </c>
      <c r="C14" s="79"/>
      <c r="D14" s="79"/>
      <c r="E14" s="85"/>
      <c r="F14" s="86"/>
      <c r="G14" s="86"/>
      <c r="H14" s="86"/>
      <c r="I14" s="87"/>
    </row>
    <row r="15" spans="1:9" x14ac:dyDescent="0.25">
      <c r="A15" s="83">
        <v>2</v>
      </c>
      <c r="B15" s="79" t="s">
        <v>5</v>
      </c>
      <c r="C15" s="79"/>
      <c r="D15" s="79"/>
      <c r="E15" s="5" t="s">
        <v>6</v>
      </c>
      <c r="F15" s="88"/>
      <c r="G15" s="89"/>
      <c r="H15" s="89"/>
      <c r="I15" s="90"/>
    </row>
    <row r="16" spans="1:9" x14ac:dyDescent="0.25">
      <c r="A16" s="83"/>
      <c r="B16" s="79"/>
      <c r="C16" s="79"/>
      <c r="D16" s="79"/>
      <c r="E16" s="5" t="s">
        <v>7</v>
      </c>
      <c r="F16" s="88"/>
      <c r="G16" s="89"/>
      <c r="H16" s="89"/>
      <c r="I16" s="90"/>
    </row>
    <row r="17" spans="1:10" x14ac:dyDescent="0.25">
      <c r="A17" s="83"/>
      <c r="B17" s="79"/>
      <c r="C17" s="79"/>
      <c r="D17" s="79"/>
      <c r="E17" s="5" t="s">
        <v>8</v>
      </c>
      <c r="F17" s="88"/>
      <c r="G17" s="89"/>
      <c r="H17" s="89"/>
      <c r="I17" s="90"/>
    </row>
    <row r="18" spans="1:10" ht="30" customHeight="1" x14ac:dyDescent="0.25">
      <c r="A18" s="27">
        <v>3</v>
      </c>
      <c r="B18" s="69" t="s">
        <v>66</v>
      </c>
      <c r="C18" s="70"/>
      <c r="D18" s="71"/>
      <c r="E18" s="91"/>
      <c r="F18" s="92"/>
      <c r="G18" s="92"/>
      <c r="H18" s="92"/>
      <c r="I18" s="93"/>
    </row>
    <row r="19" spans="1:10" x14ac:dyDescent="0.25">
      <c r="A19" s="27">
        <v>4</v>
      </c>
      <c r="B19" s="94" t="s">
        <v>9</v>
      </c>
      <c r="C19" s="95"/>
      <c r="D19" s="96"/>
      <c r="E19" s="80"/>
      <c r="F19" s="81"/>
      <c r="G19" s="81"/>
      <c r="H19" s="81"/>
      <c r="I19" s="82"/>
    </row>
    <row r="20" spans="1:10" x14ac:dyDescent="0.25">
      <c r="A20" s="27">
        <v>5</v>
      </c>
      <c r="B20" s="79" t="s">
        <v>11</v>
      </c>
      <c r="C20" s="79"/>
      <c r="D20" s="79"/>
      <c r="E20" s="80"/>
      <c r="F20" s="81"/>
      <c r="G20" s="81"/>
      <c r="H20" s="81"/>
      <c r="I20" s="82"/>
    </row>
    <row r="21" spans="1:10" x14ac:dyDescent="0.25">
      <c r="A21" s="83">
        <v>6</v>
      </c>
      <c r="B21" s="79" t="s">
        <v>10</v>
      </c>
      <c r="C21" s="79"/>
      <c r="D21" s="79"/>
      <c r="E21" s="5" t="s">
        <v>6</v>
      </c>
      <c r="F21" s="80"/>
      <c r="G21" s="81"/>
      <c r="H21" s="81"/>
      <c r="I21" s="82"/>
    </row>
    <row r="22" spans="1:10" x14ac:dyDescent="0.25">
      <c r="A22" s="83"/>
      <c r="B22" s="79"/>
      <c r="C22" s="79"/>
      <c r="D22" s="79"/>
      <c r="E22" s="5" t="s">
        <v>7</v>
      </c>
      <c r="F22" s="80"/>
      <c r="G22" s="81"/>
      <c r="H22" s="81"/>
      <c r="I22" s="82"/>
    </row>
    <row r="23" spans="1:10" x14ac:dyDescent="0.25">
      <c r="A23" s="83"/>
      <c r="B23" s="79"/>
      <c r="C23" s="79"/>
      <c r="D23" s="79"/>
      <c r="E23" s="5" t="s">
        <v>8</v>
      </c>
      <c r="F23" s="80"/>
      <c r="G23" s="81"/>
      <c r="H23" s="81"/>
      <c r="I23" s="82"/>
    </row>
    <row r="24" spans="1:10" x14ac:dyDescent="0.25">
      <c r="A24" s="83">
        <v>7</v>
      </c>
      <c r="B24" s="84" t="s">
        <v>12</v>
      </c>
      <c r="C24" s="84"/>
      <c r="D24" s="84"/>
      <c r="E24" s="5" t="s">
        <v>13</v>
      </c>
      <c r="F24" s="80"/>
      <c r="G24" s="81"/>
      <c r="H24" s="81"/>
      <c r="I24" s="82"/>
    </row>
    <row r="25" spans="1:10" x14ac:dyDescent="0.25">
      <c r="A25" s="83"/>
      <c r="B25" s="84"/>
      <c r="C25" s="84"/>
      <c r="D25" s="84"/>
      <c r="E25" s="5" t="s">
        <v>82</v>
      </c>
      <c r="F25" s="80"/>
      <c r="G25" s="81"/>
      <c r="H25" s="81"/>
      <c r="I25" s="82"/>
    </row>
    <row r="26" spans="1:10" x14ac:dyDescent="0.25">
      <c r="A26" s="83"/>
      <c r="B26" s="84"/>
      <c r="C26" s="84"/>
      <c r="D26" s="84"/>
      <c r="E26" s="5" t="s">
        <v>11</v>
      </c>
      <c r="F26" s="80"/>
      <c r="G26" s="81"/>
      <c r="H26" s="81"/>
      <c r="I26" s="82"/>
    </row>
    <row r="27" spans="1:10" ht="39.950000000000003" customHeight="1" x14ac:dyDescent="0.25">
      <c r="A27" s="27">
        <v>8</v>
      </c>
      <c r="B27" s="30" t="s">
        <v>23</v>
      </c>
      <c r="C27" s="31"/>
      <c r="D27" s="31"/>
      <c r="E27" s="32"/>
      <c r="F27" s="36"/>
      <c r="G27" s="37"/>
      <c r="H27" s="37"/>
      <c r="I27" s="38"/>
    </row>
    <row r="28" spans="1:10" ht="39.950000000000003" customHeight="1" x14ac:dyDescent="0.25">
      <c r="A28" s="27">
        <v>9</v>
      </c>
      <c r="B28" s="30" t="s">
        <v>62</v>
      </c>
      <c r="C28" s="31"/>
      <c r="D28" s="31"/>
      <c r="E28" s="32"/>
      <c r="F28" s="33"/>
      <c r="G28" s="34"/>
      <c r="H28" s="34"/>
      <c r="I28" s="35"/>
      <c r="J28" s="6" t="str">
        <f>IF(F28="TAK","Organ prowadzący nie może otrzymać wsparcia finansowego na pomoce wymienione we wniosku A."," ")</f>
        <v xml:space="preserve"> </v>
      </c>
    </row>
    <row r="29" spans="1:10" ht="39.950000000000003" customHeight="1" x14ac:dyDescent="0.25">
      <c r="A29" s="27">
        <v>10</v>
      </c>
      <c r="B29" s="30" t="s">
        <v>75</v>
      </c>
      <c r="C29" s="31"/>
      <c r="D29" s="31"/>
      <c r="E29" s="32"/>
      <c r="F29" s="33"/>
      <c r="G29" s="34"/>
      <c r="H29" s="34"/>
      <c r="I29" s="35"/>
      <c r="J29" s="7" t="str">
        <f>IF(F29="TAK",słowniki!A21," ")</f>
        <v xml:space="preserve"> </v>
      </c>
    </row>
    <row r="30" spans="1:10" ht="39.950000000000003" customHeight="1" x14ac:dyDescent="0.25">
      <c r="A30" s="23">
        <v>11</v>
      </c>
      <c r="B30" s="69" t="s">
        <v>52</v>
      </c>
      <c r="C30" s="70"/>
      <c r="D30" s="70"/>
      <c r="E30" s="70"/>
      <c r="F30" s="70"/>
      <c r="G30" s="70"/>
      <c r="H30" s="71"/>
      <c r="I30" s="1"/>
    </row>
    <row r="31" spans="1:10" ht="39.950000000000003" customHeight="1" x14ac:dyDescent="0.25">
      <c r="A31" s="58">
        <v>12</v>
      </c>
      <c r="B31" s="60" t="s">
        <v>49</v>
      </c>
      <c r="C31" s="60"/>
      <c r="D31" s="60"/>
      <c r="E31" s="69" t="s">
        <v>33</v>
      </c>
      <c r="F31" s="70" t="s">
        <v>14</v>
      </c>
      <c r="G31" s="70"/>
      <c r="H31" s="71"/>
      <c r="I31" s="1">
        <v>0</v>
      </c>
    </row>
    <row r="32" spans="1:10" ht="39.950000000000003" customHeight="1" x14ac:dyDescent="0.25">
      <c r="A32" s="59"/>
      <c r="B32" s="60"/>
      <c r="C32" s="60"/>
      <c r="D32" s="60"/>
      <c r="E32" s="69" t="s">
        <v>14</v>
      </c>
      <c r="F32" s="70"/>
      <c r="G32" s="70"/>
      <c r="H32" s="71"/>
      <c r="I32" s="1">
        <v>0</v>
      </c>
    </row>
    <row r="33" spans="1:9" x14ac:dyDescent="0.25">
      <c r="A33" s="3"/>
      <c r="B33" s="8"/>
      <c r="C33" s="9"/>
      <c r="D33" s="9"/>
    </row>
    <row r="34" spans="1:9" ht="15.75" x14ac:dyDescent="0.25">
      <c r="A34" s="46" t="s">
        <v>15</v>
      </c>
      <c r="B34" s="46"/>
      <c r="C34" s="46"/>
      <c r="D34" s="46"/>
      <c r="E34" s="46"/>
      <c r="F34" s="46"/>
      <c r="G34" s="46"/>
      <c r="H34" s="46"/>
      <c r="I34" s="46"/>
    </row>
    <row r="35" spans="1:9" x14ac:dyDescent="0.25">
      <c r="A35" s="3"/>
      <c r="B35" s="8"/>
      <c r="C35" s="9"/>
      <c r="D35" s="9"/>
    </row>
    <row r="36" spans="1:9" ht="230.1" customHeight="1" x14ac:dyDescent="0.25">
      <c r="A36" s="26">
        <v>1</v>
      </c>
      <c r="B36" s="43" t="s">
        <v>16</v>
      </c>
      <c r="C36" s="44"/>
      <c r="D36" s="45"/>
      <c r="E36" s="72"/>
      <c r="F36" s="73"/>
      <c r="G36" s="73"/>
      <c r="H36" s="73"/>
      <c r="I36" s="74"/>
    </row>
    <row r="37" spans="1:9" ht="230.1" customHeight="1" x14ac:dyDescent="0.25">
      <c r="A37" s="26">
        <v>2</v>
      </c>
      <c r="B37" s="43" t="s">
        <v>17</v>
      </c>
      <c r="C37" s="44"/>
      <c r="D37" s="45"/>
      <c r="E37" s="72" t="s">
        <v>83</v>
      </c>
      <c r="F37" s="73"/>
      <c r="G37" s="73"/>
      <c r="H37" s="73"/>
      <c r="I37" s="74"/>
    </row>
    <row r="38" spans="1:9" ht="24" customHeight="1" x14ac:dyDescent="0.25">
      <c r="A38" s="58">
        <v>3</v>
      </c>
      <c r="B38" s="47" t="s">
        <v>50</v>
      </c>
      <c r="C38" s="48"/>
      <c r="D38" s="48"/>
      <c r="E38" s="49"/>
      <c r="F38" s="56" t="s">
        <v>24</v>
      </c>
      <c r="G38" s="56"/>
      <c r="H38" s="56"/>
      <c r="I38" s="22"/>
    </row>
    <row r="39" spans="1:9" ht="16.5" customHeight="1" x14ac:dyDescent="0.25">
      <c r="A39" s="138"/>
      <c r="B39" s="50"/>
      <c r="C39" s="51"/>
      <c r="D39" s="51"/>
      <c r="E39" s="52"/>
      <c r="F39" s="56" t="s">
        <v>77</v>
      </c>
      <c r="G39" s="56"/>
      <c r="H39" s="56"/>
      <c r="I39" s="57"/>
    </row>
    <row r="40" spans="1:9" ht="97.5" customHeight="1" x14ac:dyDescent="0.25">
      <c r="A40" s="59"/>
      <c r="B40" s="53"/>
      <c r="C40" s="54"/>
      <c r="D40" s="54"/>
      <c r="E40" s="55"/>
      <c r="F40" s="40"/>
      <c r="G40" s="41"/>
      <c r="H40" s="41"/>
      <c r="I40" s="42"/>
    </row>
    <row r="41" spans="1:9" ht="24" customHeight="1" x14ac:dyDescent="0.25">
      <c r="A41" s="83">
        <v>4</v>
      </c>
      <c r="B41" s="47" t="s">
        <v>51</v>
      </c>
      <c r="C41" s="48"/>
      <c r="D41" s="48"/>
      <c r="E41" s="49"/>
      <c r="F41" s="39" t="s">
        <v>24</v>
      </c>
      <c r="G41" s="39"/>
      <c r="H41" s="39"/>
      <c r="I41" s="2"/>
    </row>
    <row r="42" spans="1:9" ht="17.25" customHeight="1" x14ac:dyDescent="0.25">
      <c r="A42" s="83"/>
      <c r="B42" s="50"/>
      <c r="C42" s="51"/>
      <c r="D42" s="51"/>
      <c r="E42" s="52"/>
      <c r="F42" s="39" t="s">
        <v>77</v>
      </c>
      <c r="G42" s="39"/>
      <c r="H42" s="39"/>
      <c r="I42" s="121"/>
    </row>
    <row r="43" spans="1:9" ht="94.5" customHeight="1" x14ac:dyDescent="0.25">
      <c r="A43" s="83"/>
      <c r="B43" s="53"/>
      <c r="C43" s="54"/>
      <c r="D43" s="54"/>
      <c r="E43" s="55"/>
      <c r="F43" s="137"/>
      <c r="G43" s="137"/>
      <c r="H43" s="137"/>
      <c r="I43" s="137"/>
    </row>
    <row r="44" spans="1:9" ht="48.75" customHeight="1" x14ac:dyDescent="0.25">
      <c r="A44" s="10"/>
      <c r="B44" s="11"/>
      <c r="C44" s="11"/>
      <c r="D44" s="11"/>
      <c r="E44" s="11"/>
      <c r="F44" s="11"/>
      <c r="G44" s="11"/>
      <c r="H44" s="11"/>
      <c r="I44" s="11"/>
    </row>
    <row r="45" spans="1:9" ht="27.75" customHeight="1" x14ac:dyDescent="0.25">
      <c r="A45" s="125" t="s">
        <v>26</v>
      </c>
      <c r="B45" s="125"/>
      <c r="C45" s="125"/>
      <c r="D45" s="125"/>
      <c r="E45" s="125"/>
      <c r="F45" s="125"/>
      <c r="G45" s="125"/>
      <c r="H45" s="125"/>
      <c r="I45" s="125"/>
    </row>
    <row r="46" spans="1:9" ht="29.25" customHeight="1" x14ac:dyDescent="0.25">
      <c r="A46" s="12">
        <v>1</v>
      </c>
      <c r="B46" s="126" t="s">
        <v>53</v>
      </c>
      <c r="C46" s="127"/>
      <c r="D46" s="127"/>
      <c r="E46" s="127"/>
      <c r="F46" s="127"/>
      <c r="G46" s="128"/>
      <c r="H46" s="132">
        <v>3500</v>
      </c>
      <c r="I46" s="133"/>
    </row>
    <row r="47" spans="1:9" ht="63.75" customHeight="1" x14ac:dyDescent="0.25">
      <c r="A47" s="12">
        <v>2</v>
      </c>
      <c r="B47" s="129" t="s">
        <v>54</v>
      </c>
      <c r="C47" s="130"/>
      <c r="D47" s="130"/>
      <c r="E47" s="130"/>
      <c r="F47" s="130"/>
      <c r="G47" s="131"/>
      <c r="H47" s="132">
        <v>0</v>
      </c>
      <c r="I47" s="133"/>
    </row>
    <row r="48" spans="1:9" ht="48.75" customHeight="1" x14ac:dyDescent="0.25">
      <c r="A48" s="10"/>
      <c r="B48" s="11"/>
      <c r="C48" s="11"/>
      <c r="D48" s="11"/>
      <c r="E48" s="11"/>
      <c r="F48" s="11"/>
      <c r="G48" s="11"/>
      <c r="H48" s="11"/>
      <c r="I48" s="11"/>
    </row>
    <row r="49" spans="1:9" ht="15.75" x14ac:dyDescent="0.25">
      <c r="A49" s="134" t="s">
        <v>29</v>
      </c>
      <c r="B49" s="135"/>
      <c r="C49" s="135"/>
      <c r="D49" s="135"/>
      <c r="E49" s="135"/>
      <c r="F49" s="135"/>
      <c r="G49" s="135"/>
      <c r="H49" s="135"/>
      <c r="I49" s="136"/>
    </row>
    <row r="50" spans="1:9" ht="24.75" customHeight="1" x14ac:dyDescent="0.25">
      <c r="A50" s="115" t="s">
        <v>28</v>
      </c>
      <c r="B50" s="116"/>
      <c r="C50" s="116"/>
      <c r="D50" s="116"/>
      <c r="E50" s="116"/>
      <c r="F50" s="116"/>
      <c r="G50" s="116"/>
      <c r="H50" s="116"/>
      <c r="I50" s="117"/>
    </row>
    <row r="51" spans="1:9" ht="53.25" customHeight="1" x14ac:dyDescent="0.25">
      <c r="A51" s="27" t="s">
        <v>18</v>
      </c>
      <c r="B51" s="75" t="s">
        <v>22</v>
      </c>
      <c r="C51" s="76"/>
      <c r="D51" s="76"/>
      <c r="E51" s="76"/>
      <c r="F51" s="76"/>
      <c r="G51" s="76"/>
      <c r="H51" s="77"/>
      <c r="I51" s="13" t="s">
        <v>64</v>
      </c>
    </row>
    <row r="52" spans="1:9" ht="39.950000000000003" customHeight="1" x14ac:dyDescent="0.25">
      <c r="A52" s="27">
        <v>1</v>
      </c>
      <c r="B52" s="140" t="s">
        <v>63</v>
      </c>
      <c r="C52" s="141"/>
      <c r="D52" s="141"/>
      <c r="E52" s="141"/>
      <c r="F52" s="141"/>
      <c r="G52" s="141"/>
      <c r="H52" s="142"/>
      <c r="I52" s="25">
        <v>0</v>
      </c>
    </row>
    <row r="53" spans="1:9" ht="69.95" customHeight="1" x14ac:dyDescent="0.25">
      <c r="A53" s="27">
        <v>2</v>
      </c>
      <c r="B53" s="78" t="s">
        <v>74</v>
      </c>
      <c r="C53" s="78"/>
      <c r="D53" s="78"/>
      <c r="E53" s="78"/>
      <c r="F53" s="78"/>
      <c r="G53" s="78"/>
      <c r="H53" s="78"/>
      <c r="I53" s="25">
        <v>0</v>
      </c>
    </row>
    <row r="54" spans="1:9" ht="27.75" customHeight="1" x14ac:dyDescent="0.25">
      <c r="A54" s="27">
        <v>3</v>
      </c>
      <c r="B54" s="155" t="s">
        <v>67</v>
      </c>
      <c r="C54" s="155"/>
      <c r="D54" s="155"/>
      <c r="E54" s="155"/>
      <c r="F54" s="155"/>
      <c r="G54" s="155"/>
      <c r="H54" s="155"/>
      <c r="I54" s="25">
        <v>0</v>
      </c>
    </row>
    <row r="55" spans="1:9" ht="30" customHeight="1" x14ac:dyDescent="0.25">
      <c r="A55" s="27">
        <v>4</v>
      </c>
      <c r="B55" s="155" t="s">
        <v>68</v>
      </c>
      <c r="C55" s="155"/>
      <c r="D55" s="155"/>
      <c r="E55" s="155"/>
      <c r="F55" s="155"/>
      <c r="G55" s="155"/>
      <c r="H55" s="155"/>
      <c r="I55" s="25">
        <v>0</v>
      </c>
    </row>
    <row r="56" spans="1:9" ht="30" customHeight="1" x14ac:dyDescent="0.25">
      <c r="A56" s="27">
        <v>5</v>
      </c>
      <c r="B56" s="155" t="s">
        <v>69</v>
      </c>
      <c r="C56" s="155"/>
      <c r="D56" s="155"/>
      <c r="E56" s="155"/>
      <c r="F56" s="155"/>
      <c r="G56" s="155"/>
      <c r="H56" s="155"/>
      <c r="I56" s="25">
        <v>0</v>
      </c>
    </row>
    <row r="57" spans="1:9" ht="30" customHeight="1" x14ac:dyDescent="0.25">
      <c r="A57" s="27">
        <v>6</v>
      </c>
      <c r="B57" s="155" t="s">
        <v>70</v>
      </c>
      <c r="C57" s="155"/>
      <c r="D57" s="155"/>
      <c r="E57" s="155"/>
      <c r="F57" s="155"/>
      <c r="G57" s="155"/>
      <c r="H57" s="155"/>
      <c r="I57" s="25">
        <v>0</v>
      </c>
    </row>
    <row r="58" spans="1:9" ht="30" customHeight="1" x14ac:dyDescent="0.25">
      <c r="A58" s="27">
        <v>7</v>
      </c>
      <c r="B58" s="155" t="s">
        <v>71</v>
      </c>
      <c r="C58" s="155"/>
      <c r="D58" s="155"/>
      <c r="E58" s="155"/>
      <c r="F58" s="155"/>
      <c r="G58" s="155"/>
      <c r="H58" s="155"/>
      <c r="I58" s="25">
        <v>0</v>
      </c>
    </row>
    <row r="59" spans="1:9" ht="30" customHeight="1" x14ac:dyDescent="0.25">
      <c r="A59" s="27">
        <v>8</v>
      </c>
      <c r="B59" s="78" t="s">
        <v>72</v>
      </c>
      <c r="C59" s="78"/>
      <c r="D59" s="78"/>
      <c r="E59" s="78"/>
      <c r="F59" s="78"/>
      <c r="G59" s="78"/>
      <c r="H59" s="78"/>
      <c r="I59" s="25">
        <v>17500</v>
      </c>
    </row>
    <row r="60" spans="1:9" ht="39.950000000000003" customHeight="1" x14ac:dyDescent="0.25">
      <c r="A60" s="27">
        <v>9</v>
      </c>
      <c r="B60" s="61" t="s">
        <v>73</v>
      </c>
      <c r="C60" s="61"/>
      <c r="D60" s="61"/>
      <c r="E60" s="61"/>
      <c r="F60" s="61"/>
      <c r="G60" s="61"/>
      <c r="H60" s="61"/>
      <c r="I60" s="25">
        <v>0</v>
      </c>
    </row>
    <row r="61" spans="1:9" ht="23.1" customHeight="1" x14ac:dyDescent="0.25">
      <c r="A61" s="118" t="s">
        <v>27</v>
      </c>
      <c r="B61" s="118"/>
      <c r="C61" s="118"/>
      <c r="D61" s="118"/>
      <c r="E61" s="118"/>
      <c r="F61" s="118"/>
      <c r="G61" s="118"/>
      <c r="H61" s="119"/>
      <c r="I61" s="14">
        <f>SUM(I52:I60)</f>
        <v>17500</v>
      </c>
    </row>
    <row r="62" spans="1:9" x14ac:dyDescent="0.25">
      <c r="A62" s="3"/>
    </row>
    <row r="63" spans="1:9" ht="24" customHeight="1" x14ac:dyDescent="0.25">
      <c r="A63" s="65" t="s">
        <v>30</v>
      </c>
      <c r="B63" s="65"/>
      <c r="C63" s="65"/>
      <c r="D63" s="65"/>
      <c r="E63" s="65"/>
      <c r="F63" s="65"/>
      <c r="G63" s="65"/>
      <c r="H63" s="65"/>
      <c r="I63" s="65"/>
    </row>
    <row r="64" spans="1:9" ht="29.25" customHeight="1" x14ac:dyDescent="0.25">
      <c r="A64" s="122" t="s">
        <v>25</v>
      </c>
      <c r="B64" s="123"/>
      <c r="C64" s="123"/>
      <c r="D64" s="123"/>
      <c r="E64" s="123"/>
      <c r="F64" s="123"/>
      <c r="G64" s="124"/>
      <c r="H64" s="120">
        <f>SUM(H65:H66)</f>
        <v>17500</v>
      </c>
      <c r="I64" s="77"/>
    </row>
    <row r="65" spans="1:9" ht="15.75" x14ac:dyDescent="0.25">
      <c r="A65" s="122" t="s">
        <v>31</v>
      </c>
      <c r="B65" s="123"/>
      <c r="C65" s="123"/>
      <c r="D65" s="123"/>
      <c r="E65" s="123"/>
      <c r="F65" s="123"/>
      <c r="G65" s="124"/>
      <c r="H65" s="28">
        <f>I61-H46</f>
        <v>14000</v>
      </c>
      <c r="I65" s="15">
        <f>H65/H64</f>
        <v>0.8</v>
      </c>
    </row>
    <row r="66" spans="1:9" ht="15.75" x14ac:dyDescent="0.25">
      <c r="A66" s="122" t="s">
        <v>32</v>
      </c>
      <c r="B66" s="123"/>
      <c r="C66" s="123"/>
      <c r="D66" s="123"/>
      <c r="E66" s="123"/>
      <c r="F66" s="123"/>
      <c r="G66" s="124"/>
      <c r="H66" s="16">
        <f>H46+H47</f>
        <v>3500</v>
      </c>
      <c r="I66" s="15">
        <f>H66/H64</f>
        <v>0.2</v>
      </c>
    </row>
    <row r="67" spans="1:9" ht="48.75" customHeight="1" x14ac:dyDescent="0.25">
      <c r="A67" s="3"/>
      <c r="G67" s="17"/>
      <c r="H67" s="18" t="str">
        <f>IF(H65&lt;14000.01,słowniki!A7,słowniki!A4)</f>
        <v xml:space="preserve"> </v>
      </c>
      <c r="I67" s="18" t="str">
        <f>IF(słowniki!A6&gt;0.8,słowniki!A5,słowniki!A7)</f>
        <v xml:space="preserve"> </v>
      </c>
    </row>
    <row r="68" spans="1:9" ht="156.75" customHeight="1" x14ac:dyDescent="0.25">
      <c r="A68" s="143" t="s">
        <v>80</v>
      </c>
      <c r="B68" s="143"/>
      <c r="C68" s="143"/>
      <c r="D68" s="143"/>
      <c r="E68" s="143"/>
      <c r="F68" s="143"/>
      <c r="G68" s="143"/>
      <c r="H68" s="143"/>
      <c r="I68" s="143"/>
    </row>
    <row r="69" spans="1:9" x14ac:dyDescent="0.25">
      <c r="A69" s="3"/>
    </row>
    <row r="70" spans="1:9" x14ac:dyDescent="0.25">
      <c r="A70" s="3"/>
      <c r="F70" s="144"/>
      <c r="G70" s="145"/>
      <c r="H70" s="146"/>
    </row>
    <row r="71" spans="1:9" x14ac:dyDescent="0.25">
      <c r="A71" s="3"/>
      <c r="F71" s="147"/>
      <c r="G71" s="148"/>
      <c r="H71" s="149"/>
    </row>
    <row r="72" spans="1:9" x14ac:dyDescent="0.25">
      <c r="A72" s="3"/>
      <c r="B72" s="153"/>
      <c r="C72" s="153"/>
      <c r="D72" s="153"/>
      <c r="F72" s="150"/>
      <c r="G72" s="151"/>
      <c r="H72" s="152"/>
    </row>
    <row r="73" spans="1:9" x14ac:dyDescent="0.25">
      <c r="A73" s="3"/>
      <c r="B73" s="154" t="s">
        <v>19</v>
      </c>
      <c r="C73" s="154"/>
      <c r="D73" s="154"/>
      <c r="F73" s="139" t="s">
        <v>20</v>
      </c>
      <c r="G73" s="139"/>
      <c r="H73" s="139"/>
    </row>
    <row r="74" spans="1:9" ht="85.5" customHeight="1" x14ac:dyDescent="0.25">
      <c r="A74" s="3"/>
    </row>
    <row r="75" spans="1:9" ht="24" customHeight="1" x14ac:dyDescent="0.25">
      <c r="A75" s="65" t="s">
        <v>43</v>
      </c>
      <c r="B75" s="65"/>
      <c r="C75" s="65"/>
      <c r="D75" s="65"/>
      <c r="E75" s="65"/>
      <c r="F75" s="65"/>
      <c r="G75" s="65"/>
      <c r="H75" s="65"/>
      <c r="I75" s="65"/>
    </row>
    <row r="76" spans="1:9" x14ac:dyDescent="0.25">
      <c r="A76" s="66"/>
      <c r="B76" s="66"/>
      <c r="C76" s="66"/>
      <c r="D76" s="66"/>
      <c r="E76" s="66"/>
      <c r="F76" s="66"/>
      <c r="G76" s="66"/>
      <c r="H76" s="66"/>
      <c r="I76" s="66"/>
    </row>
    <row r="77" spans="1:9" ht="18.75" x14ac:dyDescent="0.25">
      <c r="A77" s="67" t="s">
        <v>65</v>
      </c>
      <c r="B77" s="67"/>
      <c r="C77" s="67"/>
      <c r="D77" s="67"/>
      <c r="E77" s="67"/>
      <c r="F77" s="67"/>
      <c r="G77" s="67"/>
      <c r="H77" s="67"/>
      <c r="I77" s="67"/>
    </row>
    <row r="78" spans="1:9" ht="47.1" customHeight="1" x14ac:dyDescent="0.25">
      <c r="A78" s="68" t="str">
        <f>T(E14)</f>
        <v/>
      </c>
      <c r="B78" s="68"/>
      <c r="C78" s="68"/>
      <c r="D78" s="68"/>
      <c r="E78" s="68"/>
      <c r="F78" s="68"/>
      <c r="G78" s="68"/>
      <c r="H78" s="68"/>
      <c r="I78" s="68"/>
    </row>
    <row r="79" spans="1:9" x14ac:dyDescent="0.25">
      <c r="A79" s="29"/>
      <c r="B79" s="29"/>
      <c r="C79" s="29"/>
      <c r="D79" s="29"/>
      <c r="E79" s="29"/>
      <c r="F79" s="29"/>
      <c r="G79" s="29"/>
      <c r="H79" s="29"/>
      <c r="I79" s="29"/>
    </row>
    <row r="80" spans="1:9" x14ac:dyDescent="0.25">
      <c r="A80" s="3"/>
      <c r="F80" s="64"/>
      <c r="G80" s="64"/>
      <c r="H80" s="64"/>
    </row>
    <row r="81" spans="1:8" x14ac:dyDescent="0.25">
      <c r="A81" s="3"/>
      <c r="F81" s="64"/>
      <c r="G81" s="64"/>
      <c r="H81" s="64"/>
    </row>
    <row r="82" spans="1:8" x14ac:dyDescent="0.25">
      <c r="A82" s="3"/>
      <c r="B82" s="64"/>
      <c r="C82" s="64"/>
      <c r="D82" s="64"/>
      <c r="F82" s="64"/>
      <c r="G82" s="64"/>
      <c r="H82" s="64"/>
    </row>
    <row r="83" spans="1:8" x14ac:dyDescent="0.25">
      <c r="A83" s="3"/>
      <c r="B83" s="62" t="s">
        <v>19</v>
      </c>
      <c r="C83" s="63"/>
      <c r="D83" s="63"/>
      <c r="F83" s="62" t="s">
        <v>21</v>
      </c>
      <c r="G83" s="62"/>
      <c r="H83" s="62"/>
    </row>
    <row r="84" spans="1:8" x14ac:dyDescent="0.25">
      <c r="A84" s="3"/>
    </row>
    <row r="85" spans="1:8" x14ac:dyDescent="0.25">
      <c r="A85" s="3"/>
    </row>
  </sheetData>
  <sheetProtection algorithmName="SHA-512" hashValue="UW5mXnNjxLN39EjtEMDZM0zOaJJl2ZhgiijXE5hFggjrtlDXaI+qBfCxw6EAl9wTq6Jz9BrteJaPgwVNWv9k6w==" saltValue="d8npJZH9ODnTzSa+AaDSyA==" spinCount="100000" sheet="1" formatCells="0" formatColumns="0" formatRows="0" insertColumns="0" insertRows="0" insertHyperlinks="0" deleteColumns="0" deleteRows="0" sort="0" autoFilter="0" pivotTables="0"/>
  <protectedRanges>
    <protectedRange sqref="I52:I60" name="Rozstęp1"/>
  </protectedRanges>
  <mergeCells count="97">
    <mergeCell ref="A41:A43"/>
    <mergeCell ref="F73:H73"/>
    <mergeCell ref="B52:H52"/>
    <mergeCell ref="A65:G65"/>
    <mergeCell ref="A66:G66"/>
    <mergeCell ref="A63:I63"/>
    <mergeCell ref="A68:I68"/>
    <mergeCell ref="F70:H72"/>
    <mergeCell ref="B72:D72"/>
    <mergeCell ref="B73:D73"/>
    <mergeCell ref="B54:H54"/>
    <mergeCell ref="B55:H55"/>
    <mergeCell ref="B56:H56"/>
    <mergeCell ref="B57:H57"/>
    <mergeCell ref="B58:H58"/>
    <mergeCell ref="B59:H59"/>
    <mergeCell ref="B30:H30"/>
    <mergeCell ref="E37:I37"/>
    <mergeCell ref="A50:I50"/>
    <mergeCell ref="A61:H61"/>
    <mergeCell ref="H64:I64"/>
    <mergeCell ref="F42:I42"/>
    <mergeCell ref="A64:G64"/>
    <mergeCell ref="A45:I45"/>
    <mergeCell ref="B46:G46"/>
    <mergeCell ref="B47:G47"/>
    <mergeCell ref="H46:I46"/>
    <mergeCell ref="H47:I47"/>
    <mergeCell ref="A49:I49"/>
    <mergeCell ref="F43:I43"/>
    <mergeCell ref="B41:E43"/>
    <mergeCell ref="A38:A40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24:A26"/>
    <mergeCell ref="B24:D26"/>
    <mergeCell ref="F24:I24"/>
    <mergeCell ref="F25:I25"/>
    <mergeCell ref="F26:I26"/>
    <mergeCell ref="E31:H31"/>
    <mergeCell ref="E32:H32"/>
    <mergeCell ref="E36:I36"/>
    <mergeCell ref="B51:H51"/>
    <mergeCell ref="B53:H53"/>
    <mergeCell ref="B60:H60"/>
    <mergeCell ref="B83:D83"/>
    <mergeCell ref="F83:H83"/>
    <mergeCell ref="F80:H82"/>
    <mergeCell ref="B82:D82"/>
    <mergeCell ref="A75:I75"/>
    <mergeCell ref="A76:I76"/>
    <mergeCell ref="A77:I77"/>
    <mergeCell ref="A78:I78"/>
    <mergeCell ref="B28:E28"/>
    <mergeCell ref="F28:I28"/>
    <mergeCell ref="B27:E27"/>
    <mergeCell ref="F27:I27"/>
    <mergeCell ref="F41:H41"/>
    <mergeCell ref="F40:I40"/>
    <mergeCell ref="B36:D36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</mergeCells>
  <conditionalFormatting sqref="I66">
    <cfRule type="cellIs" dxfId="1" priority="1" operator="lessThan">
      <formula>0.2</formula>
    </cfRule>
    <cfRule type="cellIs" dxfId="0" priority="2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5" xr:uid="{00000000-0002-0000-0000-000000000000}">
      <formula1>35000</formula1>
    </dataValidation>
    <dataValidation type="textLength" allowBlank="1" showInputMessage="1" showErrorMessage="1" error="Tekst powinien zawierać do 1000 znaków." sqref="E36:I36" xr:uid="{00000000-0002-0000-0000-000001000000}">
      <formula1>1</formula1>
      <formula2>1000</formula2>
    </dataValidation>
    <dataValidation type="textLength" allowBlank="1" showInputMessage="1" showErrorMessage="1" error="Tekst powinien zawierać do 1500 znaków." sqref="E37:I37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A dyrektora szkoły</oddHeader>
    <oddFooter>Strona &amp;P z &amp;N</oddFooter>
  </headerFooter>
  <rowBreaks count="4" manualBreakCount="4">
    <brk id="12" max="16383" man="1"/>
    <brk id="32" max="16383" man="1"/>
    <brk id="44" max="16383" man="1"/>
    <brk id="7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 xr:uid="{00000000-0002-0000-0000-000003000000}">
          <x14:formula1>
            <xm:f>słowniki!$A$1:$A$2</xm:f>
          </x14:formula1>
          <xm:sqref>I41 I38 I30</xm:sqref>
        </x14:dataValidation>
        <x14:dataValidation type="list" allowBlank="1" showInputMessage="1" showErrorMessage="1" prompt="Proszę wybrać z listy" xr:uid="{00000000-0002-0000-0000-000004000000}">
          <x14:formula1>
            <xm:f>słowniki!$A$11:$A$15</xm:f>
          </x14:formula1>
          <xm:sqref>F27:I27</xm:sqref>
        </x14:dataValidation>
        <x14:dataValidation type="list" allowBlank="1" showInputMessage="1" showErrorMessage="1" prompt="Proszę wybrać z listy" xr:uid="{00000000-0002-0000-0000-000005000000}">
          <x14:formula1>
            <xm:f>słowniki!$L$5:$L$8</xm:f>
          </x14:formula1>
          <xm:sqref>F28:I28</xm:sqref>
        </x14:dataValidation>
        <x14:dataValidation type="list" showInputMessage="1" showErrorMessage="1" prompt="Proszę wybrać z listy" xr:uid="{00000000-0002-0000-0000-000006000000}">
          <x14:formula1>
            <xm:f>słowniki!$L$9:$L$12</xm:f>
          </x14:formula1>
          <xm:sqref>F29:I29</xm:sqref>
        </x14:dataValidation>
        <x14:dataValidation type="custom" allowBlank="1" showInputMessage="1" showErrorMessage="1" error="AAAAAAA" xr:uid="{00000000-0002-0000-0000-000007000000}">
          <x14:formula1>
            <xm:f>H65&gt;słowniki!A1048576</xm:f>
          </x14:formula1>
          <xm:sqref>H67:I67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>
      <selection activeCell="L11" sqref="L11"/>
    </sheetView>
  </sheetViews>
  <sheetFormatPr defaultColWidth="9.140625" defaultRowHeight="15" x14ac:dyDescent="0.25"/>
  <cols>
    <col min="1" max="9" width="9.140625" style="19"/>
    <col min="10" max="10" width="17.5703125" style="19" customWidth="1"/>
    <col min="11" max="11" width="9.140625" style="19"/>
    <col min="12" max="12" width="24.140625" style="19" customWidth="1"/>
    <col min="13" max="16384" width="9.140625" style="19"/>
  </cols>
  <sheetData>
    <row r="1" spans="1:12" x14ac:dyDescent="0.25">
      <c r="A1" s="19" t="s">
        <v>34</v>
      </c>
    </row>
    <row r="2" spans="1:12" x14ac:dyDescent="0.25">
      <c r="A2" s="19" t="s">
        <v>35</v>
      </c>
    </row>
    <row r="3" spans="1:12" ht="45" x14ac:dyDescent="0.25">
      <c r="A3" s="19">
        <v>14000</v>
      </c>
      <c r="J3" s="20" t="s">
        <v>48</v>
      </c>
    </row>
    <row r="4" spans="1:12" x14ac:dyDescent="0.25">
      <c r="A4" s="19" t="s">
        <v>42</v>
      </c>
    </row>
    <row r="5" spans="1:12" x14ac:dyDescent="0.25">
      <c r="A5" s="19" t="s">
        <v>36</v>
      </c>
      <c r="L5" s="24" t="s">
        <v>57</v>
      </c>
    </row>
    <row r="6" spans="1:12" x14ac:dyDescent="0.25">
      <c r="A6" s="21">
        <f>wniosekA!I65</f>
        <v>0.8</v>
      </c>
      <c r="L6" s="24" t="s">
        <v>58</v>
      </c>
    </row>
    <row r="7" spans="1:12" x14ac:dyDescent="0.25">
      <c r="A7" s="19" t="s">
        <v>44</v>
      </c>
      <c r="L7" s="24" t="s">
        <v>61</v>
      </c>
    </row>
    <row r="8" spans="1:12" x14ac:dyDescent="0.25">
      <c r="L8" s="24" t="s">
        <v>35</v>
      </c>
    </row>
    <row r="9" spans="1:12" x14ac:dyDescent="0.25">
      <c r="L9" s="24" t="s">
        <v>59</v>
      </c>
    </row>
    <row r="10" spans="1:12" x14ac:dyDescent="0.25">
      <c r="L10" s="24" t="s">
        <v>60</v>
      </c>
    </row>
    <row r="11" spans="1:12" x14ac:dyDescent="0.25">
      <c r="A11" s="19" t="s">
        <v>37</v>
      </c>
      <c r="L11" s="24" t="s">
        <v>76</v>
      </c>
    </row>
    <row r="12" spans="1:12" x14ac:dyDescent="0.25">
      <c r="A12" s="19" t="s">
        <v>38</v>
      </c>
      <c r="L12" s="24" t="s">
        <v>35</v>
      </c>
    </row>
    <row r="13" spans="1:12" x14ac:dyDescent="0.25">
      <c r="A13" s="19" t="s">
        <v>39</v>
      </c>
    </row>
    <row r="14" spans="1:12" x14ac:dyDescent="0.25">
      <c r="A14" s="19" t="s">
        <v>40</v>
      </c>
    </row>
    <row r="15" spans="1:12" x14ac:dyDescent="0.25">
      <c r="A15" s="19" t="s">
        <v>41</v>
      </c>
    </row>
    <row r="17" spans="1:1" x14ac:dyDescent="0.25">
      <c r="A17" s="19" t="s">
        <v>44</v>
      </c>
    </row>
    <row r="21" spans="1:1" x14ac:dyDescent="0.25">
      <c r="A21" s="19" t="s">
        <v>45</v>
      </c>
    </row>
    <row r="24" spans="1:1" x14ac:dyDescent="0.25">
      <c r="A24" s="19" t="s">
        <v>46</v>
      </c>
    </row>
    <row r="25" spans="1:1" x14ac:dyDescent="0.25">
      <c r="A25" s="19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wniosekA</vt:lpstr>
      <vt:lpstr>słowniki</vt:lpstr>
      <vt:lpstr>wniosekA!Obszar_wydruku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Iwona Ulman</cp:lastModifiedBy>
  <cp:lastPrinted>2022-02-25T06:23:31Z</cp:lastPrinted>
  <dcterms:created xsi:type="dcterms:W3CDTF">2021-03-24T08:42:51Z</dcterms:created>
  <dcterms:modified xsi:type="dcterms:W3CDTF">2023-04-25T12:25:55Z</dcterms:modified>
</cp:coreProperties>
</file>